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I ESTADOS E INFORMACIÓN PRESUPUESTARIA\"/>
    </mc:Choice>
  </mc:AlternateContent>
  <xr:revisionPtr revIDLastSave="0" documentId="13_ncr:1_{212CD374-1F8E-4785-8312-254156AFC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G46" i="13"/>
  <c r="G42" i="13" s="1"/>
  <c r="J45" i="13"/>
  <c r="J42" i="13" s="1"/>
  <c r="G45" i="13"/>
  <c r="J44" i="13"/>
  <c r="G44" i="13"/>
  <c r="J43" i="13"/>
  <c r="G43" i="13"/>
  <c r="I42" i="13"/>
  <c r="H42" i="13"/>
  <c r="F42" i="13"/>
  <c r="E42" i="13"/>
  <c r="E50" i="13" s="1"/>
  <c r="J40" i="13"/>
  <c r="G40" i="13"/>
  <c r="J39" i="13"/>
  <c r="G39" i="13"/>
  <c r="J38" i="13"/>
  <c r="J32" i="13" s="1"/>
  <c r="J50" i="13" s="1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F50" i="13" s="1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  <c r="G50" i="13" l="1"/>
</calcChain>
</file>

<file path=xl/sharedStrings.xml><?xml version="1.0" encoding="utf-8"?>
<sst xmlns="http://schemas.openxmlformats.org/spreadsheetml/2006/main" count="56" uniqueCount="29">
  <si>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</si>
  <si>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</si>
  <si>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</si>
  <si>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</si>
  <si>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</si>
  <si>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</si>
  <si>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</si>
  <si>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</si>
  <si>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</si>
  <si>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</si>
  <si>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</si>
  <si>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</si>
  <si>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</si>
  <si>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</si>
  <si>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</si>
  <si>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</si>
  <si>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</si>
  <si>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</si>
  <si>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</si>
  <si>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</si>
  <si>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</si>
  <si>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</si>
  <si>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</si>
  <si>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</si>
  <si>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</si>
  <si>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</si>
  <si>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</si>
  <si>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30 de noviembre de 2024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</si>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</sst>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5" sqref="B5:D7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54" t="s">
        <v>26</v>
      </c>
      <c r="C2" s="55"/>
      <c r="D2" s="55"/>
      <c r="E2" s="55"/>
      <c r="F2" s="55"/>
      <c r="G2" s="55"/>
      <c r="H2" s="55"/>
      <c r="I2" s="55"/>
      <c r="J2" s="56"/>
    </row>
    <row r="3" spans="2:10" x14ac:dyDescent="0.25">
      <c r="B3" s="57" t="s">
        <v>9</v>
      </c>
      <c r="C3" s="58"/>
      <c r="D3" s="58"/>
      <c r="E3" s="58"/>
      <c r="F3" s="58"/>
      <c r="G3" s="58"/>
      <c r="H3" s="58"/>
      <c r="I3" s="58"/>
      <c r="J3" s="59"/>
    </row>
    <row r="4" spans="2:10" ht="15.75" thickBot="1" x14ac:dyDescent="0.3">
      <c r="B4" s="60" t="s">
        <v>28</v>
      </c>
      <c r="C4" s="61"/>
      <c r="D4" s="61"/>
      <c r="E4" s="61"/>
      <c r="F4" s="61"/>
      <c r="G4" s="61"/>
      <c r="H4" s="61"/>
      <c r="I4" s="61"/>
      <c r="J4" s="62"/>
    </row>
    <row r="5" spans="2:10" ht="15.75" customHeight="1" thickBot="1" x14ac:dyDescent="0.3">
      <c r="B5" s="63" t="s">
        <v>25</v>
      </c>
      <c r="C5" s="64"/>
      <c r="D5" s="65"/>
      <c r="E5" s="72" t="s">
        <v>11</v>
      </c>
      <c r="F5" s="73"/>
      <c r="G5" s="73"/>
      <c r="H5" s="73"/>
      <c r="I5" s="74"/>
      <c r="J5" s="75" t="s">
        <v>12</v>
      </c>
    </row>
    <row r="6" spans="2:10" ht="17.25" thickBot="1" x14ac:dyDescent="0.3">
      <c r="B6" s="66"/>
      <c r="C6" s="67"/>
      <c r="D6" s="68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6"/>
    </row>
    <row r="7" spans="2:10" ht="15.75" thickBot="1" x14ac:dyDescent="0.3">
      <c r="B7" s="69"/>
      <c r="C7" s="70"/>
      <c r="D7" s="71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77" t="s">
        <v>0</v>
      </c>
      <c r="C8" s="78"/>
      <c r="D8" s="78"/>
      <c r="E8" s="30">
        <v>6473441.8499999996</v>
      </c>
      <c r="F8" s="15">
        <v>-803841.85</v>
      </c>
      <c r="G8" s="16">
        <f>+E8+F8</f>
        <v>5669600</v>
      </c>
      <c r="H8" s="15">
        <v>5802701</v>
      </c>
      <c r="I8" s="15">
        <v>5802701</v>
      </c>
      <c r="J8" s="16">
        <f t="shared" ref="J8:J16" si="0">+I8-E8</f>
        <v>-670740.84999999963</v>
      </c>
    </row>
    <row r="9" spans="2:10" ht="15" customHeight="1" x14ac:dyDescent="0.25">
      <c r="B9" s="82" t="s">
        <v>1</v>
      </c>
      <c r="C9" s="83"/>
      <c r="D9" s="83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82" t="s">
        <v>8</v>
      </c>
      <c r="C10" s="83"/>
      <c r="D10" s="83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82" t="s">
        <v>2</v>
      </c>
      <c r="C11" s="83"/>
      <c r="D11" s="83"/>
      <c r="E11" s="15">
        <v>15216032.970000001</v>
      </c>
      <c r="F11" s="15">
        <v>390041.85</v>
      </c>
      <c r="G11" s="16">
        <f t="shared" si="1"/>
        <v>15606074.82</v>
      </c>
      <c r="H11" s="15">
        <v>16164880.970000001</v>
      </c>
      <c r="I11" s="15">
        <v>16164880.970000001</v>
      </c>
      <c r="J11" s="16">
        <f t="shared" si="0"/>
        <v>948848</v>
      </c>
    </row>
    <row r="12" spans="2:10" ht="15" customHeight="1" x14ac:dyDescent="0.25">
      <c r="B12" s="82" t="s">
        <v>3</v>
      </c>
      <c r="C12" s="83"/>
      <c r="D12" s="83"/>
      <c r="E12" s="15">
        <v>1835617.36</v>
      </c>
      <c r="F12" s="15">
        <v>237809.09</v>
      </c>
      <c r="G12" s="16">
        <f t="shared" si="1"/>
        <v>2073426.4500000002</v>
      </c>
      <c r="H12" s="15">
        <v>1621136.58</v>
      </c>
      <c r="I12" s="15">
        <v>1621136.58</v>
      </c>
      <c r="J12" s="16">
        <f t="shared" si="0"/>
        <v>-214480.78000000003</v>
      </c>
    </row>
    <row r="13" spans="2:10" ht="15" customHeight="1" x14ac:dyDescent="0.25">
      <c r="B13" s="82" t="s">
        <v>4</v>
      </c>
      <c r="C13" s="83"/>
      <c r="D13" s="83"/>
      <c r="E13" s="15">
        <v>1514707.08</v>
      </c>
      <c r="F13" s="15">
        <v>178800</v>
      </c>
      <c r="G13" s="16">
        <f t="shared" si="1"/>
        <v>1693507.08</v>
      </c>
      <c r="H13" s="15">
        <v>1115320</v>
      </c>
      <c r="I13" s="15">
        <v>1115320</v>
      </c>
      <c r="J13" s="16">
        <f t="shared" si="0"/>
        <v>-399387.08000000007</v>
      </c>
    </row>
    <row r="14" spans="2:10" ht="15" customHeight="1" x14ac:dyDescent="0.25">
      <c r="B14" s="82" t="s">
        <v>22</v>
      </c>
      <c r="C14" s="83"/>
      <c r="D14" s="83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82" t="s">
        <v>5</v>
      </c>
      <c r="C15" s="83"/>
      <c r="D15" s="83"/>
      <c r="E15" s="15">
        <v>283305356.87</v>
      </c>
      <c r="F15" s="15">
        <v>2809022.16</v>
      </c>
      <c r="G15" s="16">
        <f t="shared" si="1"/>
        <v>286114379.03000003</v>
      </c>
      <c r="H15" s="15">
        <v>283185896.04000002</v>
      </c>
      <c r="I15" s="15">
        <v>283185896.04000002</v>
      </c>
      <c r="J15" s="16">
        <f t="shared" si="0"/>
        <v>-119460.82999998331</v>
      </c>
    </row>
    <row r="16" spans="2:10" ht="15" customHeight="1" x14ac:dyDescent="0.25">
      <c r="B16" s="84" t="s">
        <v>6</v>
      </c>
      <c r="C16" s="85"/>
      <c r="D16" s="85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86" t="s">
        <v>23</v>
      </c>
      <c r="C17" s="87"/>
      <c r="D17" s="87"/>
      <c r="E17" s="18">
        <v>0</v>
      </c>
      <c r="F17" s="18">
        <v>24454094.899999999</v>
      </c>
      <c r="G17" s="16">
        <f t="shared" si="1"/>
        <v>24454094.899999999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79" t="s">
        <v>7</v>
      </c>
      <c r="C18" s="80"/>
      <c r="D18" s="81"/>
      <c r="E18" s="20">
        <f>+E8+E9+E10+E11+E12+E13+E14+E15+E16+E17</f>
        <v>308345156.13</v>
      </c>
      <c r="F18" s="20">
        <f>+F8+F9+F10+F11+F12+F13+F14+F15+F16+F17</f>
        <v>27265926.149999999</v>
      </c>
      <c r="G18" s="20">
        <f>+G8+G9+G10+G11+G12+G13+G14+G15+G16+G17</f>
        <v>335611082.28000003</v>
      </c>
      <c r="H18" s="20">
        <f>+H8+H9+H10+H11+H12+H13+H14+H15+H16+H17</f>
        <v>307889934.59000003</v>
      </c>
      <c r="I18" s="20">
        <f>+I8+I9+I10+I11+I12+I13+I14+I15+I16+I17</f>
        <v>307889934.59000003</v>
      </c>
      <c r="J18" s="92">
        <f>SUM(J8:J17)</f>
        <v>-455221.53999998304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94" t="s">
        <v>24</v>
      </c>
      <c r="I19" s="95"/>
      <c r="J19" s="93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110" t="s">
        <v>26</v>
      </c>
      <c r="C26" s="111"/>
      <c r="D26" s="111"/>
      <c r="E26" s="111"/>
      <c r="F26" s="111"/>
      <c r="G26" s="111"/>
      <c r="H26" s="111"/>
      <c r="I26" s="111"/>
      <c r="J26" s="112"/>
    </row>
    <row r="27" spans="2:10" x14ac:dyDescent="0.25">
      <c r="B27" s="49" t="s">
        <v>9</v>
      </c>
      <c r="C27" s="50"/>
      <c r="D27" s="50"/>
      <c r="E27" s="50"/>
      <c r="F27" s="50"/>
      <c r="G27" s="50"/>
      <c r="H27" s="50"/>
      <c r="I27" s="50"/>
      <c r="J27" s="51"/>
    </row>
    <row r="28" spans="2:10" ht="15.75" thickBot="1" x14ac:dyDescent="0.3">
      <c r="B28" s="60" t="s">
        <v>27</v>
      </c>
      <c r="C28" s="61"/>
      <c r="D28" s="61"/>
      <c r="E28" s="61"/>
      <c r="F28" s="61"/>
      <c r="G28" s="61"/>
      <c r="H28" s="61"/>
      <c r="I28" s="61"/>
      <c r="J28" s="62"/>
    </row>
    <row r="29" spans="2:10" ht="15.75" customHeight="1" thickBot="1" x14ac:dyDescent="0.3">
      <c r="B29" s="96" t="s">
        <v>10</v>
      </c>
      <c r="C29" s="97"/>
      <c r="D29" s="98"/>
      <c r="E29" s="105" t="s">
        <v>11</v>
      </c>
      <c r="F29" s="106"/>
      <c r="G29" s="106"/>
      <c r="H29" s="106"/>
      <c r="I29" s="107"/>
      <c r="J29" s="108" t="s">
        <v>12</v>
      </c>
    </row>
    <row r="30" spans="2:10" ht="17.25" thickBot="1" x14ac:dyDescent="0.3">
      <c r="B30" s="99"/>
      <c r="C30" s="100"/>
      <c r="D30" s="10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109"/>
    </row>
    <row r="31" spans="2:10" ht="15.75" thickBot="1" x14ac:dyDescent="0.3">
      <c r="B31" s="102"/>
      <c r="C31" s="103"/>
      <c r="D31" s="10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90" t="s">
        <v>20</v>
      </c>
      <c r="C32" s="91"/>
      <c r="D32" s="91"/>
      <c r="E32" s="26">
        <f t="shared" ref="E32:J32" si="2">+E33+E34+E35+E36+E37+E38+E39+E40</f>
        <v>308345156.13</v>
      </c>
      <c r="F32" s="26">
        <f t="shared" si="2"/>
        <v>2811831.25</v>
      </c>
      <c r="G32" s="26">
        <f t="shared" si="2"/>
        <v>311156987.38000005</v>
      </c>
      <c r="H32" s="26">
        <f t="shared" si="2"/>
        <v>307889934.59000003</v>
      </c>
      <c r="I32" s="28">
        <f t="shared" si="2"/>
        <v>307889934.59000003</v>
      </c>
      <c r="J32" s="26">
        <f t="shared" si="2"/>
        <v>-455221.53999998304</v>
      </c>
    </row>
    <row r="33" spans="2:10" ht="15" customHeight="1" x14ac:dyDescent="0.25">
      <c r="B33" s="7"/>
      <c r="C33" s="34" t="s">
        <v>0</v>
      </c>
      <c r="D33" s="35"/>
      <c r="E33" s="15">
        <v>6473441.8499999996</v>
      </c>
      <c r="F33" s="15">
        <v>-803841.85</v>
      </c>
      <c r="G33" s="15">
        <f>+E33+F33</f>
        <v>5669600</v>
      </c>
      <c r="H33" s="15">
        <v>5802701</v>
      </c>
      <c r="I33" s="15">
        <v>5802701</v>
      </c>
      <c r="J33" s="15">
        <f>+I33-E33</f>
        <v>-670740.84999999963</v>
      </c>
    </row>
    <row r="34" spans="2:10" ht="15" customHeight="1" x14ac:dyDescent="0.25">
      <c r="B34" s="7"/>
      <c r="C34" s="88" t="s">
        <v>1</v>
      </c>
      <c r="D34" s="89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4" t="s">
        <v>8</v>
      </c>
      <c r="D35" s="3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4" t="s">
        <v>2</v>
      </c>
      <c r="D36" s="35"/>
      <c r="E36" s="15">
        <v>15216032.970000001</v>
      </c>
      <c r="F36" s="15">
        <v>390041.85</v>
      </c>
      <c r="G36" s="15">
        <f t="shared" si="3"/>
        <v>15606074.82</v>
      </c>
      <c r="H36" s="15">
        <v>16164880.970000001</v>
      </c>
      <c r="I36" s="15">
        <v>16164880.970000001</v>
      </c>
      <c r="J36" s="15">
        <f t="shared" si="4"/>
        <v>948848</v>
      </c>
    </row>
    <row r="37" spans="2:10" ht="15" customHeight="1" x14ac:dyDescent="0.25">
      <c r="B37" s="7"/>
      <c r="C37" s="88" t="s">
        <v>3</v>
      </c>
      <c r="D37" s="89"/>
      <c r="E37" s="15">
        <v>1835617.36</v>
      </c>
      <c r="F37" s="15">
        <v>237809.09</v>
      </c>
      <c r="G37" s="15">
        <f t="shared" si="3"/>
        <v>2073426.4500000002</v>
      </c>
      <c r="H37" s="15">
        <v>1621136.58</v>
      </c>
      <c r="I37" s="15">
        <v>1621136.58</v>
      </c>
      <c r="J37" s="15">
        <f t="shared" si="4"/>
        <v>-214480.78000000003</v>
      </c>
    </row>
    <row r="38" spans="2:10" ht="15" customHeight="1" x14ac:dyDescent="0.25">
      <c r="B38" s="7"/>
      <c r="C38" s="88" t="s">
        <v>4</v>
      </c>
      <c r="D38" s="89"/>
      <c r="E38" s="15">
        <v>1514707.08</v>
      </c>
      <c r="F38" s="15">
        <v>178800</v>
      </c>
      <c r="G38" s="15">
        <f t="shared" si="3"/>
        <v>1693507.08</v>
      </c>
      <c r="H38" s="15">
        <v>1115320</v>
      </c>
      <c r="I38" s="15">
        <v>1115320</v>
      </c>
      <c r="J38" s="15">
        <f t="shared" si="4"/>
        <v>-399387.08000000007</v>
      </c>
    </row>
    <row r="39" spans="2:10" ht="15" customHeight="1" x14ac:dyDescent="0.25">
      <c r="B39" s="7"/>
      <c r="C39" s="34" t="s">
        <v>5</v>
      </c>
      <c r="D39" s="35"/>
      <c r="E39" s="15">
        <v>283305356.87</v>
      </c>
      <c r="F39" s="15">
        <v>2809022.16</v>
      </c>
      <c r="G39" s="15">
        <f t="shared" si="3"/>
        <v>286114379.03000003</v>
      </c>
      <c r="H39" s="15">
        <v>283185896.04000002</v>
      </c>
      <c r="I39" s="15">
        <v>283185896.04000002</v>
      </c>
      <c r="J39" s="15">
        <f t="shared" si="4"/>
        <v>-119460.82999998331</v>
      </c>
    </row>
    <row r="40" spans="2:10" ht="15" customHeight="1" x14ac:dyDescent="0.25">
      <c r="B40" s="7"/>
      <c r="C40" s="52" t="s">
        <v>6</v>
      </c>
      <c r="D40" s="53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42"/>
      <c r="D41" s="43"/>
      <c r="E41" s="15"/>
      <c r="F41" s="15"/>
      <c r="G41" s="15"/>
      <c r="H41" s="15"/>
      <c r="I41" s="16"/>
      <c r="J41" s="15"/>
    </row>
    <row r="42" spans="2:10" ht="15" customHeight="1" x14ac:dyDescent="0.25">
      <c r="B42" s="36" t="s">
        <v>21</v>
      </c>
      <c r="C42" s="37"/>
      <c r="D42" s="3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4" t="s">
        <v>1</v>
      </c>
      <c r="D43" s="3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4" t="s">
        <v>22</v>
      </c>
      <c r="D45" s="3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4" t="s">
        <v>6</v>
      </c>
      <c r="D46" s="3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42"/>
      <c r="D47" s="43"/>
      <c r="E47" s="15"/>
      <c r="F47" s="15"/>
      <c r="G47" s="15"/>
      <c r="H47" s="15"/>
      <c r="I47" s="16"/>
      <c r="J47" s="15"/>
    </row>
    <row r="48" spans="2:10" ht="15" customHeight="1" x14ac:dyDescent="0.25">
      <c r="B48" s="44" t="s">
        <v>23</v>
      </c>
      <c r="C48" s="45"/>
      <c r="D48" s="45"/>
      <c r="E48" s="14">
        <f t="shared" ref="E48:J48" si="6">+E49</f>
        <v>0</v>
      </c>
      <c r="F48" s="14">
        <f t="shared" si="6"/>
        <v>24454094.899999999</v>
      </c>
      <c r="G48" s="14">
        <f>+G49</f>
        <v>24454094.899999999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46" t="s">
        <v>23</v>
      </c>
      <c r="D49" s="46"/>
      <c r="E49" s="18">
        <v>0</v>
      </c>
      <c r="F49" s="18">
        <v>24454094.899999999</v>
      </c>
      <c r="G49" s="18">
        <f>+E49+F49</f>
        <v>24454094.899999999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47" t="s">
        <v>7</v>
      </c>
      <c r="C50" s="48"/>
      <c r="D50" s="48"/>
      <c r="E50" s="23">
        <f>+E32+E42+E48</f>
        <v>308345156.13</v>
      </c>
      <c r="F50" s="23">
        <f>+F32+F42+F48</f>
        <v>27265926.149999999</v>
      </c>
      <c r="G50" s="23">
        <f>+G32+G42+G48</f>
        <v>335611082.28000003</v>
      </c>
      <c r="H50" s="23">
        <f>+H32+H42+H48</f>
        <v>307889934.59000003</v>
      </c>
      <c r="I50" s="23">
        <f>+I32+I42+I48</f>
        <v>307889934.59000003</v>
      </c>
      <c r="J50" s="38">
        <f>+J32</f>
        <v>-455221.53999998304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40" t="s">
        <v>24</v>
      </c>
      <c r="I51" s="41"/>
      <c r="J51" s="39"/>
    </row>
  </sheetData>
  <mergeCells count="45"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B27:J27"/>
    <mergeCell ref="C39:D39"/>
    <mergeCell ref="C40:D40"/>
    <mergeCell ref="C41:D41"/>
    <mergeCell ref="C43:D43"/>
    <mergeCell ref="C36:D36"/>
    <mergeCell ref="C37:D37"/>
    <mergeCell ref="C38:D38"/>
    <mergeCell ref="B28:J28"/>
    <mergeCell ref="B32:D32"/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2025-03-05T18:56:58Z</dcterms:modified>
</cp:coreProperties>
</file>