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ESTADOSEINFORMACIONCONTABLE\"/>
    </mc:Choice>
  </mc:AlternateContent>
  <xr:revisionPtr revIDLastSave="0" documentId="13_ncr:1_{83DFDB04-16D6-4BE3-89E7-28192DCC57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G19" i="12" s="1"/>
  <c r="G20" i="12"/>
  <c r="H20" i="12" s="1"/>
  <c r="F19" i="12"/>
  <c r="E19" i="12"/>
  <c r="D19" i="12"/>
  <c r="G17" i="12"/>
  <c r="H17" i="12" s="1"/>
  <c r="G16" i="12"/>
  <c r="H16" i="12" s="1"/>
  <c r="G15" i="12"/>
  <c r="H15" i="12" s="1"/>
  <c r="G14" i="12"/>
  <c r="H14" i="12" s="1"/>
  <c r="H13" i="12"/>
  <c r="G13" i="12"/>
  <c r="G12" i="12"/>
  <c r="H12" i="12" s="1"/>
  <c r="G11" i="12"/>
  <c r="H11" i="12" s="1"/>
  <c r="F10" i="12"/>
  <c r="E10" i="12"/>
  <c r="D10" i="12"/>
  <c r="F8" i="12"/>
  <c r="E8" i="12"/>
  <c r="D8" i="12"/>
  <c r="H10" i="12" l="1"/>
  <c r="G10" i="12"/>
  <c r="G8" i="12" s="1"/>
  <c r="H21" i="12"/>
  <c r="H19" i="12" s="1"/>
  <c r="H8" i="12" l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<sst xmlns="http://schemas.openxmlformats.org/spreadsheetml/2006/main" count="30" uniqueCount="30">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</sst>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D10" sqref="D10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238559863.98000002</v>
      </c>
      <c r="E8" s="8">
        <f>+E10+E19</f>
        <v>470150038.81000006</v>
      </c>
      <c r="F8" s="8">
        <f>+F10+F19</f>
        <v>483495147.21999997</v>
      </c>
      <c r="G8" s="8">
        <f>+G10+G19</f>
        <v>225214755.57000011</v>
      </c>
      <c r="H8" s="8">
        <f>+H10+H19</f>
        <v>-13345108.409999937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47113818.49000001</v>
      </c>
      <c r="E10" s="8">
        <f>+E11+E12+E13+E14+E15+E16+E17</f>
        <v>464538334.20000005</v>
      </c>
      <c r="F10" s="8">
        <f>+F11+F12+F13+F14+F15+F16+F17</f>
        <v>428280677.63999999</v>
      </c>
      <c r="G10" s="8">
        <f>+G11+G12+G13+G14+G15+G16+G17</f>
        <v>83371475.050000072</v>
      </c>
      <c r="H10" s="8">
        <f>+H11+H12+H13+H14+H15+H16+H17</f>
        <v>36257656.560000062</v>
      </c>
    </row>
    <row r="11" spans="2:10" ht="9.75" customHeight="1" x14ac:dyDescent="0.25">
      <c r="B11" s="2"/>
      <c r="C11" s="4" t="s">
        <v>3</v>
      </c>
      <c r="D11" s="9">
        <v>46751639.720000029</v>
      </c>
      <c r="E11" s="9">
        <v>268189159.84</v>
      </c>
      <c r="F11" s="9">
        <v>237881783.50999999</v>
      </c>
      <c r="G11" s="9">
        <f>+D11+E11-F11</f>
        <v>77059016.050000072</v>
      </c>
      <c r="H11" s="9">
        <f>+G11-D11</f>
        <v>30307376.330000043</v>
      </c>
      <c r="J11" s="14"/>
    </row>
    <row r="12" spans="2:10" ht="9.75" customHeight="1" x14ac:dyDescent="0.25">
      <c r="B12" s="2"/>
      <c r="C12" s="4" t="s">
        <v>4</v>
      </c>
      <c r="D12" s="9">
        <v>362178.76999998093</v>
      </c>
      <c r="E12" s="9">
        <v>196349174.36000001</v>
      </c>
      <c r="F12" s="9">
        <v>190398894.13</v>
      </c>
      <c r="G12" s="9">
        <f t="shared" ref="G12:G17" si="0">+D12+E12-F12</f>
        <v>6312459</v>
      </c>
      <c r="H12" s="9">
        <f t="shared" ref="H12:H17" si="1">+G12-D12</f>
        <v>5950280.2300000191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1"/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191446045.49000001</v>
      </c>
      <c r="E19" s="8">
        <f>E20+E21+E22+E23+E24-E25+E26+E27+E28</f>
        <v>5611704.6099999994</v>
      </c>
      <c r="F19" s="8">
        <f>+F20+F21+F22+F23+F24+F25+F26+F27+F28</f>
        <v>55214469.579999998</v>
      </c>
      <c r="G19" s="8">
        <f>+G20+G21+G22+G23+G24+G25+G26+G27+G28</f>
        <v>141843280.52000004</v>
      </c>
      <c r="H19" s="8">
        <f>+H20+H21+H22+H23+H24+H25+H26+H27+H28</f>
        <v>-49602764.969999999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181265931.91000003</v>
      </c>
      <c r="E22" s="9">
        <v>3200000</v>
      </c>
      <c r="F22" s="9">
        <v>53143007.659999996</v>
      </c>
      <c r="G22" s="9">
        <f t="shared" si="2"/>
        <v>131322924.25000003</v>
      </c>
      <c r="H22" s="9">
        <f t="shared" si="3"/>
        <v>-49943007.659999996</v>
      </c>
    </row>
    <row r="23" spans="2:8" ht="9.75" customHeight="1" x14ac:dyDescent="0.25">
      <c r="B23" s="2"/>
      <c r="C23" s="4" t="s">
        <v>14</v>
      </c>
      <c r="D23" s="9">
        <v>37696965.140000001</v>
      </c>
      <c r="E23" s="9">
        <v>2411704.61</v>
      </c>
      <c r="F23" s="9">
        <v>0</v>
      </c>
      <c r="G23" s="9">
        <f t="shared" si="2"/>
        <v>40108669.75</v>
      </c>
      <c r="H23" s="9">
        <f t="shared" si="3"/>
        <v>2411704.6099999994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-27516851.560000002</v>
      </c>
      <c r="E25" s="9">
        <v>0</v>
      </c>
      <c r="F25" s="9">
        <v>2071461.92</v>
      </c>
      <c r="G25" s="9">
        <f t="shared" si="2"/>
        <v>-29588313.480000004</v>
      </c>
      <c r="H25" s="9">
        <f t="shared" si="3"/>
        <v>-2071461.9200000018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2020-10-30T16:14:03Z</cp:lastPrinted>
  <dcterms:created xsi:type="dcterms:W3CDTF">2020-04-14T23:33:45Z</dcterms:created>
  <dcterms:modified xsi:type="dcterms:W3CDTF">2025-07-14T17:24:47Z</dcterms:modified>
</cp:coreProperties>
</file>